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25" yWindow="-225" windowWidth="15450" windowHeight="10320"/>
  </bookViews>
  <sheets>
    <sheet name="Приложение 2" sheetId="4" r:id="rId1"/>
  </sheets>
  <definedNames>
    <definedName name="_xlnm.Print_Titles" localSheetId="0">'Приложение 2'!$11:$11</definedName>
    <definedName name="_xlnm.Print_Area" localSheetId="0">'Приложение 2'!$A$1:$C$167</definedName>
  </definedNames>
  <calcPr calcId="145621"/>
</workbook>
</file>

<file path=xl/calcChain.xml><?xml version="1.0" encoding="utf-8"?>
<calcChain xmlns="http://schemas.openxmlformats.org/spreadsheetml/2006/main">
  <c r="C165" i="4" l="1"/>
  <c r="C163" i="4"/>
  <c r="C162" i="4" s="1"/>
  <c r="C160" i="4"/>
  <c r="C159" i="4" s="1"/>
  <c r="C157" i="4"/>
  <c r="C155" i="4"/>
  <c r="C153" i="4"/>
  <c r="C151" i="4"/>
  <c r="C150" i="4" s="1"/>
  <c r="C148" i="4"/>
  <c r="C146" i="4"/>
  <c r="C144" i="4"/>
  <c r="C142" i="4"/>
  <c r="C140" i="4"/>
  <c r="C139" i="4" s="1"/>
  <c r="C137" i="4"/>
  <c r="C133" i="4"/>
  <c r="C135" i="4"/>
  <c r="C130" i="4"/>
  <c r="C128" i="4"/>
  <c r="C127" i="4" s="1"/>
  <c r="C123" i="4"/>
  <c r="C121" i="4"/>
  <c r="C120" i="4" s="1"/>
  <c r="C105" i="4"/>
  <c r="C98" i="4"/>
  <c r="C102" i="4"/>
  <c r="C111" i="4"/>
  <c r="C110" i="4" s="1"/>
  <c r="C114" i="4"/>
  <c r="C118" i="4"/>
  <c r="C95" i="4"/>
  <c r="C93" i="4"/>
  <c r="C92" i="4" s="1"/>
  <c r="C90" i="4"/>
  <c r="C89" i="4" s="1"/>
  <c r="C88" i="4" s="1"/>
  <c r="C86" i="4"/>
  <c r="C84" i="4"/>
  <c r="C83" i="4" s="1"/>
  <c r="C81" i="4"/>
  <c r="C80" i="4" s="1"/>
  <c r="C79" i="4" s="1"/>
  <c r="C73" i="4"/>
  <c r="C72" i="4" s="1"/>
  <c r="C70" i="4"/>
  <c r="C69" i="4" s="1"/>
  <c r="C67" i="4"/>
  <c r="C65" i="4"/>
  <c r="C64" i="4" s="1"/>
  <c r="C62" i="4"/>
  <c r="C61" i="4" s="1"/>
  <c r="C59" i="4"/>
  <c r="C57" i="4"/>
  <c r="C55" i="4"/>
  <c r="C54" i="4" s="1"/>
  <c r="C52" i="4"/>
  <c r="C51" i="4" s="1"/>
  <c r="C48" i="4"/>
  <c r="C47" i="4" s="1"/>
  <c r="C45" i="4"/>
  <c r="C44" i="4" s="1"/>
  <c r="C42" i="4"/>
  <c r="C40" i="4"/>
  <c r="C39" i="4" s="1"/>
  <c r="C37" i="4"/>
  <c r="C36" i="4" s="1"/>
  <c r="C34" i="4"/>
  <c r="C32" i="4"/>
  <c r="C29" i="4"/>
  <c r="C25" i="4"/>
  <c r="C22" i="4"/>
  <c r="C21" i="4" s="1"/>
  <c r="C20" i="4" s="1"/>
  <c r="C15" i="4"/>
  <c r="C14" i="4" s="1"/>
  <c r="C132" i="4" l="1"/>
  <c r="C126" i="4" s="1"/>
  <c r="C125" i="4" s="1"/>
  <c r="C97" i="4"/>
  <c r="C13" i="4" s="1"/>
  <c r="C12" i="4" l="1"/>
  <c r="C167" i="4" s="1"/>
</calcChain>
</file>

<file path=xl/sharedStrings.xml><?xml version="1.0" encoding="utf-8"?>
<sst xmlns="http://schemas.openxmlformats.org/spreadsheetml/2006/main" count="334" uniqueCount="320">
  <si>
    <t>Прочие поступления от денежных взысканий (штрафов) и иных сумм в возмещение ущерба, зачисляемые в бюджеты муниципальных районов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</si>
  <si>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</si>
  <si>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</si>
  <si>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</si>
  <si>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</si>
  <si>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</si>
  <si>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</si>
  <si>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</si>
  <si>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</si>
  <si>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Наименование показателя</t>
  </si>
  <si>
    <t>Кассовое исполнение</t>
  </si>
  <si>
    <t xml:space="preserve"> тыс. руб.</t>
  </si>
  <si>
    <t xml:space="preserve">                         к решению Думы</t>
  </si>
  <si>
    <t xml:space="preserve">       Усть-Кутского муниципального образования </t>
  </si>
  <si>
    <t xml:space="preserve">                         от  "_____"______________ 201__ г.  №____</t>
  </si>
  <si>
    <t>Денежные взыскания (штрафы) за нарушение законодательства Российской Федерации об охране и использовании животного мира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</si>
  <si>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</si>
  <si>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Субсидии бюджетам муниципальных районов на реализацию программы энергосбережения и повышения энергетической эффективности на период до 2020 года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</si>
  <si>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</si>
  <si>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</si>
  <si>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</si>
  <si>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</si>
  <si>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</si>
  <si>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</si>
  <si>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</si>
  <si>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</si>
  <si>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</si>
  <si>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00010102040010000110</t>
  </si>
  <si>
    <t>Налог на доходы физических лиц</t>
  </si>
  <si>
    <t>00010102000010000110</t>
  </si>
  <si>
    <t>Налог, взимаемый с налогоплательщиков, выбравших в качестве объекта налогообложения  доходы</t>
  </si>
  <si>
    <t>00010501011010000110</t>
  </si>
  <si>
    <t>00010501012010000110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</si>
  <si>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</si>
  <si>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</si>
  <si>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</si>
  <si>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</si>
  <si>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</t>
  </si>
  <si>
    <t>00010501050010000110</t>
  </si>
  <si>
    <t>Единый налог на вмененный доход для отдельных видов деятельности</t>
  </si>
  <si>
    <t>00010502000020000110</t>
  </si>
  <si>
    <t>00010502010020000110</t>
  </si>
  <si>
    <t>00010502020020000110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</si>
  <si>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</si>
  <si>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00010503010010000110</t>
  </si>
  <si>
    <t>Единый сельскохозяйственный налог</t>
  </si>
  <si>
    <t>00010504020020000110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</si>
  <si>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</si>
  <si>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</si>
  <si>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</si>
  <si>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</si>
  <si>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00010606000000000110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</si>
  <si>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</si>
  <si>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00010606013050000110</t>
  </si>
  <si>
    <t>00010606023050000110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</si>
  <si>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</si>
  <si>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Земельный налог</t>
  </si>
  <si>
    <t>00010803010010000110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</si>
  <si>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</si>
  <si>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00010803000010000110</t>
  </si>
  <si>
    <t>Государственная пошлина по делам, рассматриваемым в судах общей юрисдикции, мировыми судьями</t>
  </si>
  <si>
    <t>00010901000000000110</t>
  </si>
  <si>
    <t>Налог на прибыль организаций, зачислявшийся до 1 января 2005 года в местные бюджеты</t>
  </si>
  <si>
    <t>00010901030050000110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</si>
  <si>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</si>
  <si>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Платежи за добычу других полезных ископаемых</t>
  </si>
  <si>
    <t>Платежи за добычу полезных ископаемых</t>
  </si>
  <si>
    <t>00010903020000000110</t>
  </si>
  <si>
    <t>00010904000000000110</t>
  </si>
  <si>
    <t>Налоги на имущество</t>
  </si>
  <si>
    <t>00010904010020000110</t>
  </si>
  <si>
    <t>Налог на имущество предприятий</t>
  </si>
  <si>
    <t>00010906000020000110</t>
  </si>
  <si>
    <t>Прочие налоги и сборы (по отмененным налогам и сборам субъектов Российской Федерации)</t>
  </si>
  <si>
    <t>00010906010020000110</t>
  </si>
  <si>
    <t>Налог с продаж</t>
  </si>
  <si>
    <t>НАЛОГИ НА СОВОКУПНЫЙ ДОХОД</t>
  </si>
  <si>
    <t>00010500000000000000</t>
  </si>
  <si>
    <t>00010600000000000000</t>
  </si>
  <si>
    <t>НАЛОГИ НА ИМУЩЕСТВО</t>
  </si>
  <si>
    <t>00010800000000000000</t>
  </si>
  <si>
    <t>ГОСУДАРСТВЕННАЯ ПОШЛИНА</t>
  </si>
  <si>
    <t>00010900000000000000</t>
  </si>
  <si>
    <t>ЗАДОЛЖЕННОСТЬ И ПЕРЕРАСЧЕТЫ ПО ОТМЕНЕННЫМ НАЛОГАМ, СБОРАМ И ИНЫМ ОБЯЗАТЕЛЬНЫМ ПЛАТЕЖАМ</t>
  </si>
  <si>
    <t>00011600000000000000</t>
  </si>
  <si>
    <t>ШТРАФЫ, САНКЦИИ, ВОЗМЕЩЕНИЕ УЩЕРБА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</si>
  <si>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</si>
  <si>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Приложение № 2</t>
  </si>
  <si>
    <t>ДОХОДЫ РАЙОННОГО БЮДЖЕТА ПО КОДАМ ВИДОВ ДОХОДОВ, ПОДВИДОВ ДОХОДОВ, КЛАССИФИКАЦИИ ОПЕРАЦИЙ СЕКТОРА ГОСУДАРСТВЕННОГО УПРАВЛЕНИЯ, ОТНОСЯЩИХСЯ К ДОХОДАМ БЮДЖЕТОВ, ЗА 2013 ГОД</t>
  </si>
  <si>
    <t>Код бюджетной классификации Российской Федерации</t>
  </si>
  <si>
    <t>Доходы бюджета - Всего</t>
  </si>
  <si>
    <t>00085000000000000000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</si>
  <si>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</si>
  <si>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</si>
  <si>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</si>
  <si>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</si>
  <si>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Налог, взимаемый в связи с применением упрощенной системы налогообложения</t>
  </si>
  <si>
    <t>00010501000000000110</t>
  </si>
  <si>
    <t>00010501010010000110</t>
  </si>
  <si>
    <t>00010501021010000110</t>
  </si>
  <si>
    <t>00010501022010000110</t>
  </si>
  <si>
    <t>00010503000010000110</t>
  </si>
  <si>
    <t>Налог, взимаемый в связи с применением патентной системы налогообложения</t>
  </si>
  <si>
    <t>00010504000020000110</t>
  </si>
  <si>
    <t>00010601030050000110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</si>
  <si>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</si>
  <si>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00010606010000000110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</si>
  <si>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</si>
  <si>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00010606020000000110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</si>
  <si>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</si>
  <si>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</si>
  <si>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</si>
  <si>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00010807080010000110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</si>
  <si>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муниципальных районов</t>
  </si>
  <si>
    <t>00010807084010000110</t>
  </si>
  <si>
    <t>Государственная пошлина за выдачу разрешения на установку рекламной конструкции</t>
  </si>
  <si>
    <t>00010807150010000110</t>
  </si>
  <si>
    <t>Платежи за пользование природными ресурсами</t>
  </si>
  <si>
    <t>00010903000000000110</t>
  </si>
  <si>
    <t>00010903025010000110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</si>
  <si>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</si>
  <si>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</si>
  <si>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</si>
  <si>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00011101000000000120</t>
  </si>
  <si>
    <t>00011101050050000120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</si>
  <si>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</si>
  <si>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</si>
  <si>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</si>
  <si>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</si>
  <si>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00011105013100000120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</si>
  <si>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</si>
  <si>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</si>
  <si>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</si>
  <si>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</si>
  <si>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Платежи от государственных и муниципальных унитарных предприятий</t>
  </si>
  <si>
    <t>00011107000000000120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</si>
  <si>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</si>
  <si>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</si>
  <si>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00011107015050000120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</si>
  <si>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</si>
  <si>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</si>
  <si>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</si>
  <si>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</si>
  <si>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</t>
  </si>
  <si>
    <t>00011201010010000120</t>
  </si>
  <si>
    <t>Плата за выбросы загрязняющих веществ в атмосферный воздух передвижными объектами</t>
  </si>
  <si>
    <t>00011201020010000120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</si>
  <si>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</si>
  <si>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</si>
  <si>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</si>
  <si>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</si>
  <si>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</si>
  <si>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00011201070010000120</t>
  </si>
  <si>
    <t>ДОХОДЫ ОТ ОКАЗАНИЯ ПЛАТНЫХ УСЛУГ (РАБОТ) И КОМПЕНСАЦИИ ЗАТРАТ ГОСУДАРСТВА</t>
  </si>
  <si>
    <t>00011300000000000000</t>
  </si>
  <si>
    <t>Доходы от оказания платных услуг (работ)</t>
  </si>
  <si>
    <t>00011301000000000130</t>
  </si>
  <si>
    <t>Прочие доходы от оказания платных услуг (работ)</t>
  </si>
  <si>
    <t>00011301990000000130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</si>
  <si>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</si>
  <si>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</si>
  <si>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Доходы от компенсации затрат государства</t>
  </si>
  <si>
    <t>00011302000000000130</t>
  </si>
  <si>
    <t>Доходы, поступающие в порядке возмещения расходов, понесенных в связи с эксплуатацией имущества</t>
  </si>
  <si>
    <t>00011302060000000130</t>
  </si>
  <si>
    <t>Доходы, поступающие в порядке возмещения расходов, понесенных в связи с эксплуатацией  имущества муниципальных районов</t>
  </si>
  <si>
    <t>00011302065050000130</t>
  </si>
  <si>
    <t>Прочие доходы от компенсации затрат государства</t>
  </si>
  <si>
    <t>00011302990000000130</t>
  </si>
  <si>
    <t>Прочие доходы от компенсации затрат  бюджетов муниципальных районов</t>
  </si>
  <si>
    <t>00011302995050000130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</si>
  <si>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</si>
  <si>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</si>
  <si>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</si>
  <si>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</si>
  <si>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</si>
  <si>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</si>
  <si>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</si>
  <si>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</si>
  <si>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</si>
  <si>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</si>
  <si>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</si>
  <si>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</si>
  <si>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</si>
  <si>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00011406013100000430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</si>
  <si>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</si>
  <si>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</si>
  <si>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</si>
  <si>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</si>
  <si>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</si>
  <si>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</si>
  <si>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</si>
  <si>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00011603010010000140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</si>
  <si>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</si>
  <si>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</si>
  <si>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</si>
  <si>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</si>
  <si>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</si>
  <si>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</si>
  <si>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</si>
  <si>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00011608010010000140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</si>
  <si>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</si>
  <si>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00011608020010000140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</si>
  <si>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</si>
  <si>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00011625000000000140</t>
  </si>
  <si>
    <t>00011625030010000140</t>
  </si>
  <si>
    <t>Денежные взыскания (штрафы) за нарушение законодательства в области охраны окружающей среды</t>
  </si>
  <si>
    <t>00011625050010000140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</si>
  <si>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</si>
  <si>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</si>
  <si>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</si>
  <si>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</si>
  <si>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правонарушения в области дорожного движения</t>
  </si>
  <si>
    <t>00011630000010000140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</si>
  <si>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</si>
  <si>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00011630010010000140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</si>
  <si>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</si>
  <si>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00011630014010000140</t>
  </si>
  <si>
    <t>Прочие денежные взыскания (штрафы) за  правонарушения в области дорожного движения</t>
  </si>
  <si>
    <t>00011630030010000140</t>
  </si>
  <si>
    <t>Суммы по искам о возмещении вреда, причиненного окружающей среде</t>
  </si>
  <si>
    <t>00011635000000000140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</si>
  <si>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</si>
  <si>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00011635030050000140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</si>
  <si>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</si>
  <si>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00011643000010000140</t>
  </si>
  <si>
    <t>Денежные взыскания (штрафы) за нарушения законодательства Российской Федерации о промышленной безопасности</t>
  </si>
  <si>
    <t>00011645000010000140</t>
  </si>
  <si>
    <t>Прочие поступления от денежных взысканий (штрафов) и иных сумм в возмещение ущерба</t>
  </si>
  <si>
    <t>00011690000000000140</t>
  </si>
  <si>
    <t>00011690050050000140</t>
  </si>
  <si>
    <t>ПРОЧИЕ НЕНАЛОГОВЫЕ ДОХОДЫ</t>
  </si>
  <si>
    <t>00011700000000000000</t>
  </si>
  <si>
    <t>Невыясненные поступления</t>
  </si>
  <si>
    <t>00011701000000000180</t>
  </si>
  <si>
    <t>00011701050050000180</t>
  </si>
  <si>
    <t>Прочие неналоговые доходы</t>
  </si>
  <si>
    <t>00011705000000000180</t>
  </si>
  <si>
    <t>00011705050050000180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</si>
  <si>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</si>
  <si>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</si>
  <si>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</si>
  <si>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</si>
  <si>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субъектов Российской Федерации и муниципальных образований</t>
  </si>
  <si>
    <t>00020201000000000151</t>
  </si>
  <si>
    <t>Дотации на выравнивание бюджетной обеспеченности</t>
  </si>
  <si>
    <t>00020201001000000151</t>
  </si>
  <si>
    <t>Дотации бюджетам муниципальных районов на выравнивание  бюджетной обеспеченности</t>
  </si>
  <si>
    <t>00020201001050000151</t>
  </si>
  <si>
    <t>Дотации бюджетам на поддержку мер по обеспечению сбалансированности бюджетов</t>
  </si>
  <si>
    <t>00020201003000000151</t>
  </si>
  <si>
    <t>00020201003050000151</t>
  </si>
  <si>
    <t>Субсидии бюджетам бюджетной системы Российской Федерации (межбюджетные субсидии)</t>
  </si>
  <si>
    <t>00020202000000000151</t>
  </si>
  <si>
    <t>Субсидии бюджетам на государственную поддержку малого и среднего предпринимательства, включая  крестьянские (фермерские) хозяйства</t>
  </si>
  <si>
    <t>00020202009000000151</t>
  </si>
  <si>
    <t>Субсидии бюджетам муниципальных районов   на государственную поддержку малого и среднего предпринимательства, включая крестьянские                              (фермерские) хозяйства</t>
  </si>
  <si>
    <t>00020202009050000151</t>
  </si>
  <si>
    <t>Субсидии бюджетам на реализацию программы энергосбережения и повышения энергетической эффективности на период до 2020 года</t>
  </si>
  <si>
    <t>00020202150000000151</t>
  </si>
  <si>
    <t>00020202150050000151</t>
  </si>
  <si>
    <t>Прочие субсидии</t>
  </si>
  <si>
    <t>00020202999000000151</t>
  </si>
  <si>
    <t>Прочие субсидии бюджетам муниципальных районов</t>
  </si>
  <si>
    <t>00020202999050000151</t>
  </si>
  <si>
    <t>Субвенции бюджетам субъектов Российской Федерации и муниципальных образований</t>
  </si>
  <si>
    <t>00020203000000000151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</si>
  <si>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</si>
  <si>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00020203007000000151</t>
  </si>
  <si>
    <t>00020203007050000151</t>
  </si>
  <si>
    <t>Субвенции бюджетам муниципальных образований на ежемесячное денежное вознаграждение за классное руководство</t>
  </si>
  <si>
    <t>00020203021000000151</t>
  </si>
  <si>
    <t>Субвенции бюджетам муниципальных районов на  ежемесячное денежное вознаграждение за классное руководство</t>
  </si>
  <si>
    <t>00020203021050000151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</si>
  <si>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</si>
  <si>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00020203022000000151</t>
  </si>
  <si>
    <t>00020203022050000151</t>
  </si>
  <si>
    <t>Субвенции местным бюджетам на выполнение передаваемых полномочий субъектов Российской Федерации</t>
  </si>
  <si>
    <t>00020203024000000151</t>
  </si>
  <si>
    <t>Субвенции бюджетам муниципальных районов на выполнение передаваемых полномочий субъектов Российской Федерации</t>
  </si>
  <si>
    <t>00020203024050000151</t>
  </si>
  <si>
    <t>Прочие субвенции</t>
  </si>
  <si>
    <t>00020203999000000151</t>
  </si>
  <si>
    <t>Прочие субвенции бюджетам муниципальных районов</t>
  </si>
  <si>
    <t>00020203999050000151</t>
  </si>
  <si>
    <t>Иные межбюджетные трансферты</t>
  </si>
  <si>
    <t>00020204000000000151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</si>
  <si>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</si>
  <si>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00020204014000000151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</si>
  <si>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</si>
  <si>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00020204014050000151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</si>
  <si>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</si>
  <si>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00020204025000000151</t>
  </si>
  <si>
    <t>00020204025050000151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</si>
  <si>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</si>
  <si>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00020204041000000151</t>
  </si>
  <si>
    <t>00020204041050000151</t>
  </si>
  <si>
    <t>Прочие межбюджетные трансферты, передаваемые бюджетам</t>
  </si>
  <si>
    <t>00020204999000000151</t>
  </si>
  <si>
    <t>Прочие межбюджетные трансферты, передаваемые бюджетам муниципальных районов</t>
  </si>
  <si>
    <t>00020204999050000151</t>
  </si>
  <si>
    <t>БЕЗВОЗМЕЗДНЫЕ ПОСТУПЛЕНИЯ ОТ НЕГОСУДАРСТВЕННЫХ ОРГАНИЗАЦИЙ</t>
  </si>
  <si>
    <t>00020400000000000180</t>
  </si>
  <si>
    <t>Безвозмездные поступления  от негосударственных организаций в бюджеты муниципальных районов</t>
  </si>
  <si>
    <t>00020405000050000180</t>
  </si>
  <si>
    <t>Поступления от денежных пожертвований, предоставляемых негосударственными организациями получателям средств  бюджетов муниципальных районов</t>
  </si>
  <si>
    <t>00020405020050000180</t>
  </si>
  <si>
    <t>ПРОЧИЕ БЕЗВОЗМЕЗДНЫЕ ПОСТУПЛЕНИЯ</t>
  </si>
  <si>
    <t>00020700000000000180</t>
  </si>
  <si>
    <t>Прочие безвозмездные поступления в бюджеты муниципальных районов</t>
  </si>
  <si>
    <t>00020705000050000180</t>
  </si>
  <si>
    <t>00020705020050000180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</si>
  <si>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</si>
  <si>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</si>
  <si>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00021905000050000151</t>
  </si>
  <si>
    <t>+1</t>
  </si>
  <si>
    <t>-1</t>
  </si>
  <si>
    <t>-0,1</t>
  </si>
  <si>
    <t>+0,1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</si>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</sst>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0" fillId="0" borderId="0" xfId="0" applyNumberFormat="1"/>
    <xf numFmtId="49" fontId="7" fillId="0" borderId="0" xfId="0" applyNumberFormat="1" applyFont="1"/>
    <xf numFmtId="164" fontId="3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0"/>
  <sheetViews>
    <sheetView tabSelected="1" view="pageBreakPreview" topLeftCell="A4" zoomScale="75" zoomScaleNormal="100" zoomScaleSheetLayoutView="75" workbookViewId="0">
      <selection activeCell="B71" sqref="B71"/>
    </sheetView>
  </sheetViews>
  <sheetFormatPr defaultRowHeight="12.75" x14ac:dyDescent="0.2"/>
  <cols>
    <col min="1" max="1" width="100" customWidth="1"/>
    <col min="2" max="2" width="33.28515625" customWidth="1"/>
    <col min="3" max="3" width="21.5703125" customWidth="1"/>
    <col min="5" max="5" width="9.140625" style="10"/>
  </cols>
  <sheetData>
    <row r="1" spans="1:3" ht="18.75" x14ac:dyDescent="0.3">
      <c r="A1" s="19" t="s">
        <v>87</v>
      </c>
      <c r="B1" s="19"/>
      <c r="C1" s="19"/>
    </row>
    <row r="2" spans="1:3" ht="18.75" x14ac:dyDescent="0.3">
      <c r="A2" s="20" t="s">
        <v>12</v>
      </c>
      <c r="B2" s="20"/>
      <c r="C2" s="20"/>
    </row>
    <row r="3" spans="1:3" ht="18.75" x14ac:dyDescent="0.3">
      <c r="A3" s="20" t="s">
        <v>13</v>
      </c>
      <c r="B3" s="20"/>
      <c r="C3" s="20"/>
    </row>
    <row r="4" spans="1:3" ht="22.5" customHeight="1" x14ac:dyDescent="0.3">
      <c r="A4" s="20" t="s">
        <v>14</v>
      </c>
      <c r="B4" s="20"/>
      <c r="C4" s="20"/>
    </row>
    <row r="5" spans="1:3" x14ac:dyDescent="0.2">
      <c r="A5" s="3"/>
    </row>
    <row r="6" spans="1:3" ht="15" x14ac:dyDescent="0.2">
      <c r="A6" s="4"/>
      <c r="B6" s="5"/>
      <c r="C6" s="5"/>
    </row>
    <row r="7" spans="1:3" ht="15.75" x14ac:dyDescent="0.2">
      <c r="A7" s="21"/>
      <c r="B7" s="21"/>
      <c r="C7" s="21"/>
    </row>
    <row r="8" spans="1:3" ht="50.25" customHeight="1" x14ac:dyDescent="0.2">
      <c r="A8" s="22" t="s">
        <v>88</v>
      </c>
      <c r="B8" s="23"/>
      <c r="C8" s="23"/>
    </row>
    <row r="9" spans="1:3" x14ac:dyDescent="0.2">
      <c r="A9" s="3"/>
    </row>
    <row r="10" spans="1:3" ht="15.75" x14ac:dyDescent="0.25">
      <c r="A10" s="17" t="s">
        <v>11</v>
      </c>
      <c r="B10" s="18"/>
      <c r="C10" s="18"/>
    </row>
    <row r="11" spans="1:3" ht="65.25" customHeight="1" x14ac:dyDescent="0.2">
      <c r="A11" s="2" t="s">
        <v>9</v>
      </c>
      <c r="B11" s="2" t="s">
        <v>89</v>
      </c>
      <c r="C11" s="2" t="s">
        <v>10</v>
      </c>
    </row>
    <row r="12" spans="1:3" ht="21.75" hidden="1" customHeight="1" x14ac:dyDescent="0.2">
      <c r="A12" s="8" t="s">
        <v>90</v>
      </c>
      <c r="B12" s="9" t="s">
        <v>91</v>
      </c>
      <c r="C12" s="12">
        <f>C13+C125</f>
        <v>1285315.7000000002</v>
      </c>
    </row>
    <row r="13" spans="1:3" ht="24.75" customHeight="1" x14ac:dyDescent="0.2">
      <c r="A13" s="8" t="s">
        <v>92</v>
      </c>
      <c r="B13" s="9" t="s">
        <v>93</v>
      </c>
      <c r="C13" s="12">
        <f>C14+C20+C36+C44+C51+C61+C72+C79+C88+C97+C120</f>
        <v>552912.5</v>
      </c>
    </row>
    <row r="14" spans="1:3" ht="24.75" customHeight="1" x14ac:dyDescent="0.2">
      <c r="A14" s="8" t="s">
        <v>94</v>
      </c>
      <c r="B14" s="9" t="s">
        <v>95</v>
      </c>
      <c r="C14" s="12">
        <f>C15</f>
        <v>363948</v>
      </c>
    </row>
    <row r="15" spans="1:3" ht="26.25" customHeight="1" x14ac:dyDescent="0.2">
      <c r="A15" s="8" t="s">
        <v>28</v>
      </c>
      <c r="B15" s="9" t="s">
        <v>29</v>
      </c>
      <c r="C15" s="12">
        <f>SUM(C16:C19)</f>
        <v>363948</v>
      </c>
    </row>
    <row r="16" spans="1:3" ht="54.75" customHeight="1" x14ac:dyDescent="0.2">
      <c r="A16" s="6" t="s">
        <v>21</v>
      </c>
      <c r="B16" s="7" t="s">
        <v>20</v>
      </c>
      <c r="C16" s="13">
        <v>361004.7</v>
      </c>
    </row>
    <row r="17" spans="1:5" ht="78.75" x14ac:dyDescent="0.2">
      <c r="A17" s="6" t="s">
        <v>22</v>
      </c>
      <c r="B17" s="7" t="s">
        <v>23</v>
      </c>
      <c r="C17" s="13">
        <v>843.3</v>
      </c>
    </row>
    <row r="18" spans="1:5" ht="31.5" x14ac:dyDescent="0.2">
      <c r="A18" s="6" t="s">
        <v>24</v>
      </c>
      <c r="B18" s="7" t="s">
        <v>25</v>
      </c>
      <c r="C18" s="13">
        <v>737.7</v>
      </c>
    </row>
    <row r="19" spans="1:5" ht="63" x14ac:dyDescent="0.2">
      <c r="A19" s="6" t="s">
        <v>26</v>
      </c>
      <c r="B19" s="7" t="s">
        <v>27</v>
      </c>
      <c r="C19" s="13">
        <v>1362.3</v>
      </c>
    </row>
    <row r="20" spans="1:5" ht="23.25" customHeight="1" x14ac:dyDescent="0.2">
      <c r="A20" s="8" t="s">
        <v>76</v>
      </c>
      <c r="B20" s="9" t="s">
        <v>77</v>
      </c>
      <c r="C20" s="12">
        <f>C21+C29+C32+C34</f>
        <v>71075.7</v>
      </c>
    </row>
    <row r="21" spans="1:5" ht="22.5" customHeight="1" x14ac:dyDescent="0.2">
      <c r="A21" s="8" t="s">
        <v>96</v>
      </c>
      <c r="B21" s="9" t="s">
        <v>97</v>
      </c>
      <c r="C21" s="12">
        <f>C22+C25+C28</f>
        <v>34386.199999999997</v>
      </c>
    </row>
    <row r="22" spans="1:5" ht="28.5" customHeight="1" x14ac:dyDescent="0.2">
      <c r="A22" s="8" t="s">
        <v>30</v>
      </c>
      <c r="B22" s="9" t="s">
        <v>98</v>
      </c>
      <c r="C22" s="12">
        <f>C23+C24</f>
        <v>22947.5</v>
      </c>
    </row>
    <row r="23" spans="1:5" ht="31.5" x14ac:dyDescent="0.2">
      <c r="A23" s="6" t="s">
        <v>30</v>
      </c>
      <c r="B23" s="7" t="s">
        <v>31</v>
      </c>
      <c r="C23" s="13">
        <v>22867.8</v>
      </c>
      <c r="E23" s="11" t="s">
        <v>317</v>
      </c>
    </row>
    <row r="24" spans="1:5" ht="31.5" x14ac:dyDescent="0.2">
      <c r="A24" s="6" t="s">
        <v>33</v>
      </c>
      <c r="B24" s="7" t="s">
        <v>32</v>
      </c>
      <c r="C24" s="13">
        <v>79.7</v>
      </c>
    </row>
    <row r="25" spans="1:5" ht="36.75" customHeight="1" x14ac:dyDescent="0.2">
      <c r="A25" s="8" t="s">
        <v>35</v>
      </c>
      <c r="B25" s="9" t="s">
        <v>34</v>
      </c>
      <c r="C25" s="12">
        <f>C26+C27</f>
        <v>7818.2</v>
      </c>
    </row>
    <row r="26" spans="1:5" ht="31.5" x14ac:dyDescent="0.2">
      <c r="A26" s="6" t="s">
        <v>35</v>
      </c>
      <c r="B26" s="7" t="s">
        <v>99</v>
      </c>
      <c r="C26" s="13">
        <v>7705.3</v>
      </c>
    </row>
    <row r="27" spans="1:5" ht="47.25" x14ac:dyDescent="0.2">
      <c r="A27" s="6" t="s">
        <v>36</v>
      </c>
      <c r="B27" s="7" t="s">
        <v>100</v>
      </c>
      <c r="C27" s="13">
        <v>112.9</v>
      </c>
    </row>
    <row r="28" spans="1:5" ht="21.75" customHeight="1" x14ac:dyDescent="0.2">
      <c r="A28" s="6" t="s">
        <v>37</v>
      </c>
      <c r="B28" s="7" t="s">
        <v>38</v>
      </c>
      <c r="C28" s="13">
        <v>3620.5</v>
      </c>
    </row>
    <row r="29" spans="1:5" ht="22.5" customHeight="1" x14ac:dyDescent="0.2">
      <c r="A29" s="8" t="s">
        <v>39</v>
      </c>
      <c r="B29" s="9" t="s">
        <v>40</v>
      </c>
      <c r="C29" s="12">
        <f>C30+C31</f>
        <v>36675.5</v>
      </c>
    </row>
    <row r="30" spans="1:5" ht="24" customHeight="1" x14ac:dyDescent="0.2">
      <c r="A30" s="6" t="s">
        <v>39</v>
      </c>
      <c r="B30" s="7" t="s">
        <v>41</v>
      </c>
      <c r="C30" s="13">
        <v>36887.199999999997</v>
      </c>
    </row>
    <row r="31" spans="1:5" ht="31.5" x14ac:dyDescent="0.2">
      <c r="A31" s="6" t="s">
        <v>43</v>
      </c>
      <c r="B31" s="7" t="s">
        <v>42</v>
      </c>
      <c r="C31" s="13">
        <v>-211.7</v>
      </c>
    </row>
    <row r="32" spans="1:5" ht="22.5" customHeight="1" x14ac:dyDescent="0.2">
      <c r="A32" s="8" t="s">
        <v>45</v>
      </c>
      <c r="B32" s="9" t="s">
        <v>101</v>
      </c>
      <c r="C32" s="12">
        <f>C33</f>
        <v>11.3</v>
      </c>
    </row>
    <row r="33" spans="1:3" ht="23.25" customHeight="1" x14ac:dyDescent="0.2">
      <c r="A33" s="6" t="s">
        <v>45</v>
      </c>
      <c r="B33" s="7" t="s">
        <v>44</v>
      </c>
      <c r="C33" s="13">
        <v>11.3</v>
      </c>
    </row>
    <row r="34" spans="1:3" ht="28.5" customHeight="1" x14ac:dyDescent="0.2">
      <c r="A34" s="8" t="s">
        <v>102</v>
      </c>
      <c r="B34" s="9" t="s">
        <v>103</v>
      </c>
      <c r="C34" s="12">
        <f>C35</f>
        <v>2.7</v>
      </c>
    </row>
    <row r="35" spans="1:3" ht="31.5" x14ac:dyDescent="0.2">
      <c r="A35" s="6" t="s">
        <v>47</v>
      </c>
      <c r="B35" s="7" t="s">
        <v>46</v>
      </c>
      <c r="C35" s="13">
        <v>2.7</v>
      </c>
    </row>
    <row r="36" spans="1:3" ht="15.75" x14ac:dyDescent="0.2">
      <c r="A36" s="8" t="s">
        <v>79</v>
      </c>
      <c r="B36" s="9" t="s">
        <v>78</v>
      </c>
      <c r="C36" s="12">
        <f>C37+C39</f>
        <v>3.8</v>
      </c>
    </row>
    <row r="37" spans="1:3" ht="19.5" customHeight="1" x14ac:dyDescent="0.2">
      <c r="A37" s="8" t="s">
        <v>48</v>
      </c>
      <c r="B37" s="9" t="s">
        <v>49</v>
      </c>
      <c r="C37" s="12">
        <f>C38</f>
        <v>0.1</v>
      </c>
    </row>
    <row r="38" spans="1:3" ht="31.5" x14ac:dyDescent="0.2">
      <c r="A38" s="6" t="s">
        <v>50</v>
      </c>
      <c r="B38" s="7" t="s">
        <v>104</v>
      </c>
      <c r="C38" s="13">
        <v>0.1</v>
      </c>
    </row>
    <row r="39" spans="1:3" ht="15.75" x14ac:dyDescent="0.2">
      <c r="A39" s="8" t="s">
        <v>56</v>
      </c>
      <c r="B39" s="9" t="s">
        <v>51</v>
      </c>
      <c r="C39" s="12">
        <f>C40+C42</f>
        <v>3.6999999999999997</v>
      </c>
    </row>
    <row r="40" spans="1:3" ht="31.5" x14ac:dyDescent="0.2">
      <c r="A40" s="8" t="s">
        <v>105</v>
      </c>
      <c r="B40" s="9" t="s">
        <v>106</v>
      </c>
      <c r="C40" s="12">
        <f>C41</f>
        <v>0.4</v>
      </c>
    </row>
    <row r="41" spans="1:3" ht="47.25" x14ac:dyDescent="0.2">
      <c r="A41" s="6" t="s">
        <v>52</v>
      </c>
      <c r="B41" s="7" t="s">
        <v>53</v>
      </c>
      <c r="C41" s="13">
        <v>0.4</v>
      </c>
    </row>
    <row r="42" spans="1:3" ht="31.5" x14ac:dyDescent="0.2">
      <c r="A42" s="8" t="s">
        <v>107</v>
      </c>
      <c r="B42" s="9" t="s">
        <v>108</v>
      </c>
      <c r="C42" s="12">
        <f>C43</f>
        <v>3.3</v>
      </c>
    </row>
    <row r="43" spans="1:3" ht="47.25" x14ac:dyDescent="0.2">
      <c r="A43" s="6" t="s">
        <v>55</v>
      </c>
      <c r="B43" s="7" t="s">
        <v>54</v>
      </c>
      <c r="C43" s="13">
        <v>3.3</v>
      </c>
    </row>
    <row r="44" spans="1:3" ht="15.75" x14ac:dyDescent="0.2">
      <c r="A44" s="8" t="s">
        <v>81</v>
      </c>
      <c r="B44" s="9" t="s">
        <v>80</v>
      </c>
      <c r="C44" s="12">
        <f>C45+C47</f>
        <v>7108.7</v>
      </c>
    </row>
    <row r="45" spans="1:3" ht="31.5" x14ac:dyDescent="0.2">
      <c r="A45" s="8" t="s">
        <v>60</v>
      </c>
      <c r="B45" s="9" t="s">
        <v>59</v>
      </c>
      <c r="C45" s="12">
        <f>C46</f>
        <v>6009.7</v>
      </c>
    </row>
    <row r="46" spans="1:3" ht="31.5" x14ac:dyDescent="0.2">
      <c r="A46" s="6" t="s">
        <v>58</v>
      </c>
      <c r="B46" s="7" t="s">
        <v>57</v>
      </c>
      <c r="C46" s="13">
        <v>6009.7</v>
      </c>
    </row>
    <row r="47" spans="1:3" ht="31.5" x14ac:dyDescent="0.2">
      <c r="A47" s="8" t="s">
        <v>109</v>
      </c>
      <c r="B47" s="9" t="s">
        <v>110</v>
      </c>
      <c r="C47" s="12">
        <f>C48+C50</f>
        <v>1099</v>
      </c>
    </row>
    <row r="48" spans="1:3" ht="47.25" x14ac:dyDescent="0.2">
      <c r="A48" s="8" t="s">
        <v>111</v>
      </c>
      <c r="B48" s="9" t="s">
        <v>112</v>
      </c>
      <c r="C48" s="12">
        <f>C49</f>
        <v>1084</v>
      </c>
    </row>
    <row r="49" spans="1:5" ht="47.25" x14ac:dyDescent="0.2">
      <c r="A49" s="6" t="s">
        <v>113</v>
      </c>
      <c r="B49" s="7" t="s">
        <v>114</v>
      </c>
      <c r="C49" s="13">
        <v>1084</v>
      </c>
    </row>
    <row r="50" spans="1:5" ht="22.5" customHeight="1" x14ac:dyDescent="0.2">
      <c r="A50" s="6" t="s">
        <v>115</v>
      </c>
      <c r="B50" s="7" t="s">
        <v>116</v>
      </c>
      <c r="C50" s="13">
        <v>15</v>
      </c>
    </row>
    <row r="51" spans="1:5" ht="31.5" x14ac:dyDescent="0.2">
      <c r="A51" s="8" t="s">
        <v>83</v>
      </c>
      <c r="B51" s="9" t="s">
        <v>82</v>
      </c>
      <c r="C51" s="12">
        <f>C52+C54+C57+C59</f>
        <v>9.8000000000000007</v>
      </c>
    </row>
    <row r="52" spans="1:5" ht="31.5" x14ac:dyDescent="0.2">
      <c r="A52" s="8" t="s">
        <v>62</v>
      </c>
      <c r="B52" s="9" t="s">
        <v>61</v>
      </c>
      <c r="C52" s="12">
        <f>C53</f>
        <v>0.2</v>
      </c>
    </row>
    <row r="53" spans="1:5" ht="31.5" x14ac:dyDescent="0.2">
      <c r="A53" s="6" t="s">
        <v>64</v>
      </c>
      <c r="B53" s="7" t="s">
        <v>63</v>
      </c>
      <c r="C53" s="13">
        <v>0.2</v>
      </c>
    </row>
    <row r="54" spans="1:5" ht="15.75" x14ac:dyDescent="0.2">
      <c r="A54" s="8" t="s">
        <v>117</v>
      </c>
      <c r="B54" s="9" t="s">
        <v>118</v>
      </c>
      <c r="C54" s="12">
        <f>C55</f>
        <v>0.3</v>
      </c>
    </row>
    <row r="55" spans="1:5" ht="15.75" x14ac:dyDescent="0.2">
      <c r="A55" s="8" t="s">
        <v>66</v>
      </c>
      <c r="B55" s="9" t="s">
        <v>67</v>
      </c>
      <c r="C55" s="12">
        <f>C56</f>
        <v>0.3</v>
      </c>
    </row>
    <row r="56" spans="1:5" ht="15.75" x14ac:dyDescent="0.2">
      <c r="A56" s="6" t="s">
        <v>65</v>
      </c>
      <c r="B56" s="7" t="s">
        <v>119</v>
      </c>
      <c r="C56" s="13">
        <v>0.3</v>
      </c>
    </row>
    <row r="57" spans="1:5" ht="15.75" x14ac:dyDescent="0.2">
      <c r="A57" s="8" t="s">
        <v>69</v>
      </c>
      <c r="B57" s="9" t="s">
        <v>68</v>
      </c>
      <c r="C57" s="12">
        <f>C58</f>
        <v>1.9</v>
      </c>
    </row>
    <row r="58" spans="1:5" ht="15.75" x14ac:dyDescent="0.2">
      <c r="A58" s="6" t="s">
        <v>71</v>
      </c>
      <c r="B58" s="7" t="s">
        <v>70</v>
      </c>
      <c r="C58" s="13">
        <v>1.9</v>
      </c>
      <c r="E58" s="11" t="s">
        <v>315</v>
      </c>
    </row>
    <row r="59" spans="1:5" ht="18.75" customHeight="1" x14ac:dyDescent="0.2">
      <c r="A59" s="8" t="s">
        <v>73</v>
      </c>
      <c r="B59" s="9" t="s">
        <v>72</v>
      </c>
      <c r="C59" s="12">
        <f>C60</f>
        <v>7.4</v>
      </c>
    </row>
    <row r="60" spans="1:5" ht="19.5" customHeight="1" x14ac:dyDescent="0.2">
      <c r="A60" s="6" t="s">
        <v>75</v>
      </c>
      <c r="B60" s="7" t="s">
        <v>74</v>
      </c>
      <c r="C60" s="13">
        <v>7.4</v>
      </c>
    </row>
    <row r="61" spans="1:5" ht="31.5" x14ac:dyDescent="0.2">
      <c r="A61" s="8" t="s">
        <v>120</v>
      </c>
      <c r="B61" s="9" t="s">
        <v>121</v>
      </c>
      <c r="C61" s="12">
        <f>C62+C64+C69</f>
        <v>24688.2</v>
      </c>
    </row>
    <row r="62" spans="1:5" ht="57" customHeight="1" x14ac:dyDescent="0.2">
      <c r="A62" s="8" t="s">
        <v>122</v>
      </c>
      <c r="B62" s="9" t="s">
        <v>123</v>
      </c>
      <c r="C62" s="12">
        <f>C63</f>
        <v>4142.8</v>
      </c>
    </row>
    <row r="63" spans="1:5" ht="41.25" customHeight="1" x14ac:dyDescent="0.2">
      <c r="A63" s="6" t="s">
        <v>19</v>
      </c>
      <c r="B63" s="7" t="s">
        <v>124</v>
      </c>
      <c r="C63" s="13">
        <v>4142.8</v>
      </c>
      <c r="E63" s="11" t="s">
        <v>317</v>
      </c>
    </row>
    <row r="64" spans="1:5" ht="63" x14ac:dyDescent="0.2">
      <c r="A64" s="8" t="s">
        <v>125</v>
      </c>
      <c r="B64" s="9" t="s">
        <v>126</v>
      </c>
      <c r="C64" s="12">
        <f>C65+C67</f>
        <v>20365</v>
      </c>
    </row>
    <row r="65" spans="1:3" ht="47.25" x14ac:dyDescent="0.2">
      <c r="A65" s="8" t="s">
        <v>127</v>
      </c>
      <c r="B65" s="9" t="s">
        <v>128</v>
      </c>
      <c r="C65" s="12">
        <f>C66</f>
        <v>12306.7</v>
      </c>
    </row>
    <row r="66" spans="1:3" ht="63" x14ac:dyDescent="0.2">
      <c r="A66" s="6" t="s">
        <v>7</v>
      </c>
      <c r="B66" s="7" t="s">
        <v>129</v>
      </c>
      <c r="C66" s="13">
        <v>12306.7</v>
      </c>
    </row>
    <row r="67" spans="1:3" ht="63" x14ac:dyDescent="0.2">
      <c r="A67" s="8" t="s">
        <v>130</v>
      </c>
      <c r="B67" s="9" t="s">
        <v>131</v>
      </c>
      <c r="C67" s="12">
        <f>C68</f>
        <v>8058.3</v>
      </c>
    </row>
    <row r="68" spans="1:3" ht="47.25" x14ac:dyDescent="0.2">
      <c r="A68" s="6" t="s">
        <v>132</v>
      </c>
      <c r="B68" s="7" t="s">
        <v>133</v>
      </c>
      <c r="C68" s="13">
        <v>8058.3</v>
      </c>
    </row>
    <row r="69" spans="1:3" ht="24.75" customHeight="1" x14ac:dyDescent="0.2">
      <c r="A69" s="8" t="s">
        <v>134</v>
      </c>
      <c r="B69" s="9" t="s">
        <v>135</v>
      </c>
      <c r="C69" s="12">
        <f>C70</f>
        <v>180.4</v>
      </c>
    </row>
    <row r="70" spans="1:3" ht="31.5" x14ac:dyDescent="0.2">
      <c r="A70" s="8" t="s">
        <v>136</v>
      </c>
      <c r="B70" s="9" t="s">
        <v>137</v>
      </c>
      <c r="C70" s="12">
        <f>C71</f>
        <v>180.4</v>
      </c>
    </row>
    <row r="71" spans="1:3" ht="47.25" x14ac:dyDescent="0.2">
      <c r="A71" s="6" t="s">
        <v>8</v>
      </c>
      <c r="B71" s="7" t="s">
        <v>138</v>
      </c>
      <c r="C71" s="13">
        <v>180.4</v>
      </c>
    </row>
    <row r="72" spans="1:3" ht="15.75" x14ac:dyDescent="0.2">
      <c r="A72" s="8" t="s">
        <v>139</v>
      </c>
      <c r="B72" s="9" t="s">
        <v>140</v>
      </c>
      <c r="C72" s="12">
        <f>C73</f>
        <v>11139.3</v>
      </c>
    </row>
    <row r="73" spans="1:3" ht="15.75" x14ac:dyDescent="0.2">
      <c r="A73" s="8" t="s">
        <v>141</v>
      </c>
      <c r="B73" s="9" t="s">
        <v>142</v>
      </c>
      <c r="C73" s="12">
        <f>SUM(C74:C78)</f>
        <v>11139.3</v>
      </c>
    </row>
    <row r="74" spans="1:3" ht="15.75" x14ac:dyDescent="0.2">
      <c r="A74" s="6" t="s">
        <v>143</v>
      </c>
      <c r="B74" s="7" t="s">
        <v>144</v>
      </c>
      <c r="C74" s="13">
        <v>486.3</v>
      </c>
    </row>
    <row r="75" spans="1:3" ht="15.75" x14ac:dyDescent="0.2">
      <c r="A75" s="6" t="s">
        <v>145</v>
      </c>
      <c r="B75" s="7" t="s">
        <v>146</v>
      </c>
      <c r="C75" s="13">
        <v>131.30000000000001</v>
      </c>
    </row>
    <row r="76" spans="1:3" ht="15.75" x14ac:dyDescent="0.2">
      <c r="A76" s="6" t="s">
        <v>147</v>
      </c>
      <c r="B76" s="7" t="s">
        <v>148</v>
      </c>
      <c r="C76" s="13">
        <v>46.6</v>
      </c>
    </row>
    <row r="77" spans="1:3" ht="15.75" x14ac:dyDescent="0.2">
      <c r="A77" s="6" t="s">
        <v>149</v>
      </c>
      <c r="B77" s="7" t="s">
        <v>150</v>
      </c>
      <c r="C77" s="13">
        <v>1298.7</v>
      </c>
    </row>
    <row r="78" spans="1:3" ht="31.5" x14ac:dyDescent="0.2">
      <c r="A78" s="6" t="s">
        <v>151</v>
      </c>
      <c r="B78" s="7" t="s">
        <v>152</v>
      </c>
      <c r="C78" s="13">
        <v>9176.4</v>
      </c>
    </row>
    <row r="79" spans="1:3" ht="31.5" x14ac:dyDescent="0.2">
      <c r="A79" s="8" t="s">
        <v>153</v>
      </c>
      <c r="B79" s="9" t="s">
        <v>154</v>
      </c>
      <c r="C79" s="12">
        <f>C80+C83</f>
        <v>40307.699999999997</v>
      </c>
    </row>
    <row r="80" spans="1:3" ht="15.75" x14ac:dyDescent="0.2">
      <c r="A80" s="8" t="s">
        <v>155</v>
      </c>
      <c r="B80" s="9" t="s">
        <v>156</v>
      </c>
      <c r="C80" s="12">
        <f>C81</f>
        <v>38561.1</v>
      </c>
    </row>
    <row r="81" spans="1:5" ht="15.75" x14ac:dyDescent="0.2">
      <c r="A81" s="8" t="s">
        <v>157</v>
      </c>
      <c r="B81" s="9" t="s">
        <v>158</v>
      </c>
      <c r="C81" s="12">
        <f>C82</f>
        <v>38561.1</v>
      </c>
    </row>
    <row r="82" spans="1:5" ht="31.5" x14ac:dyDescent="0.2">
      <c r="A82" s="6" t="s">
        <v>159</v>
      </c>
      <c r="B82" s="7" t="s">
        <v>160</v>
      </c>
      <c r="C82" s="13">
        <v>38561.1</v>
      </c>
    </row>
    <row r="83" spans="1:5" ht="15.75" x14ac:dyDescent="0.2">
      <c r="A83" s="8" t="s">
        <v>161</v>
      </c>
      <c r="B83" s="9" t="s">
        <v>162</v>
      </c>
      <c r="C83" s="12">
        <f>C84+C86</f>
        <v>1746.6</v>
      </c>
    </row>
    <row r="84" spans="1:5" ht="31.5" x14ac:dyDescent="0.2">
      <c r="A84" s="8" t="s">
        <v>163</v>
      </c>
      <c r="B84" s="9" t="s">
        <v>164</v>
      </c>
      <c r="C84" s="12">
        <f>C85</f>
        <v>1004.1</v>
      </c>
    </row>
    <row r="85" spans="1:5" ht="31.5" x14ac:dyDescent="0.2">
      <c r="A85" s="6" t="s">
        <v>165</v>
      </c>
      <c r="B85" s="7" t="s">
        <v>166</v>
      </c>
      <c r="C85" s="13">
        <v>1004.1</v>
      </c>
    </row>
    <row r="86" spans="1:5" ht="15.75" x14ac:dyDescent="0.2">
      <c r="A86" s="8" t="s">
        <v>167</v>
      </c>
      <c r="B86" s="9" t="s">
        <v>168</v>
      </c>
      <c r="C86" s="12">
        <f>C87</f>
        <v>742.5</v>
      </c>
    </row>
    <row r="87" spans="1:5" ht="24.75" customHeight="1" x14ac:dyDescent="0.2">
      <c r="A87" s="6" t="s">
        <v>169</v>
      </c>
      <c r="B87" s="7" t="s">
        <v>170</v>
      </c>
      <c r="C87" s="13">
        <v>742.5</v>
      </c>
      <c r="E87" s="11" t="s">
        <v>318</v>
      </c>
    </row>
    <row r="88" spans="1:5" ht="15.75" x14ac:dyDescent="0.2">
      <c r="A88" s="8" t="s">
        <v>171</v>
      </c>
      <c r="B88" s="9" t="s">
        <v>172</v>
      </c>
      <c r="C88" s="12">
        <f>C89+C92</f>
        <v>29974.1</v>
      </c>
    </row>
    <row r="89" spans="1:5" ht="63" x14ac:dyDescent="0.2">
      <c r="A89" s="8" t="s">
        <v>173</v>
      </c>
      <c r="B89" s="9" t="s">
        <v>174</v>
      </c>
      <c r="C89" s="12">
        <f>C90</f>
        <v>23766.1</v>
      </c>
    </row>
    <row r="90" spans="1:5" ht="63" x14ac:dyDescent="0.2">
      <c r="A90" s="8" t="s">
        <v>175</v>
      </c>
      <c r="B90" s="9" t="s">
        <v>176</v>
      </c>
      <c r="C90" s="12">
        <f>C91</f>
        <v>23766.1</v>
      </c>
    </row>
    <row r="91" spans="1:5" ht="63" x14ac:dyDescent="0.2">
      <c r="A91" s="6" t="s">
        <v>177</v>
      </c>
      <c r="B91" s="7" t="s">
        <v>178</v>
      </c>
      <c r="C91" s="13">
        <v>23766.1</v>
      </c>
      <c r="E91" s="11" t="s">
        <v>316</v>
      </c>
    </row>
    <row r="92" spans="1:5" ht="47.25" x14ac:dyDescent="0.2">
      <c r="A92" s="8" t="s">
        <v>179</v>
      </c>
      <c r="B92" s="9" t="s">
        <v>180</v>
      </c>
      <c r="C92" s="12">
        <f>C93+C95</f>
        <v>6208</v>
      </c>
    </row>
    <row r="93" spans="1:5" ht="31.5" x14ac:dyDescent="0.2">
      <c r="A93" s="8" t="s">
        <v>181</v>
      </c>
      <c r="B93" s="9" t="s">
        <v>182</v>
      </c>
      <c r="C93" s="12">
        <f>C94</f>
        <v>4835.8</v>
      </c>
    </row>
    <row r="94" spans="1:5" ht="31.5" x14ac:dyDescent="0.2">
      <c r="A94" s="6" t="s">
        <v>183</v>
      </c>
      <c r="B94" s="7" t="s">
        <v>184</v>
      </c>
      <c r="C94" s="13">
        <v>4835.8</v>
      </c>
      <c r="E94" s="11" t="s">
        <v>315</v>
      </c>
    </row>
    <row r="95" spans="1:5" ht="47.25" x14ac:dyDescent="0.2">
      <c r="A95" s="8" t="s">
        <v>185</v>
      </c>
      <c r="B95" s="9" t="s">
        <v>186</v>
      </c>
      <c r="C95" s="12">
        <f>C96</f>
        <v>1372.2</v>
      </c>
    </row>
    <row r="96" spans="1:5" ht="47.25" x14ac:dyDescent="0.2">
      <c r="A96" s="6" t="s">
        <v>187</v>
      </c>
      <c r="B96" s="7" t="s">
        <v>188</v>
      </c>
      <c r="C96" s="13">
        <v>1372.2</v>
      </c>
      <c r="E96" s="11" t="s">
        <v>318</v>
      </c>
    </row>
    <row r="97" spans="1:5" ht="22.5" customHeight="1" x14ac:dyDescent="0.2">
      <c r="A97" s="8" t="s">
        <v>85</v>
      </c>
      <c r="B97" s="9" t="s">
        <v>84</v>
      </c>
      <c r="C97" s="12">
        <f>C98+C101+C102+C105++C109+C110+C114+C116+C117+C118</f>
        <v>4680.6000000000004</v>
      </c>
    </row>
    <row r="98" spans="1:5" ht="22.5" customHeight="1" x14ac:dyDescent="0.2">
      <c r="A98" s="8" t="s">
        <v>189</v>
      </c>
      <c r="B98" s="9" t="s">
        <v>190</v>
      </c>
      <c r="C98" s="12">
        <f>C99+C100</f>
        <v>440</v>
      </c>
    </row>
    <row r="99" spans="1:5" ht="94.5" x14ac:dyDescent="0.2">
      <c r="A99" s="6" t="s">
        <v>191</v>
      </c>
      <c r="B99" s="7" t="s">
        <v>192</v>
      </c>
      <c r="C99" s="13">
        <v>418.6</v>
      </c>
    </row>
    <row r="100" spans="1:5" ht="47.25" x14ac:dyDescent="0.2">
      <c r="A100" s="6" t="s">
        <v>193</v>
      </c>
      <c r="B100" s="7" t="s">
        <v>194</v>
      </c>
      <c r="C100" s="13">
        <v>21.4</v>
      </c>
    </row>
    <row r="101" spans="1:5" ht="47.25" x14ac:dyDescent="0.2">
      <c r="A101" s="6" t="s">
        <v>195</v>
      </c>
      <c r="B101" s="7" t="s">
        <v>196</v>
      </c>
      <c r="C101" s="13">
        <v>77</v>
      </c>
    </row>
    <row r="102" spans="1:5" ht="47.25" x14ac:dyDescent="0.2">
      <c r="A102" s="8" t="s">
        <v>197</v>
      </c>
      <c r="B102" s="9" t="s">
        <v>198</v>
      </c>
      <c r="C102" s="12">
        <f>C103+C104</f>
        <v>118</v>
      </c>
    </row>
    <row r="103" spans="1:5" ht="47.25" x14ac:dyDescent="0.2">
      <c r="A103" s="6" t="s">
        <v>199</v>
      </c>
      <c r="B103" s="7" t="s">
        <v>200</v>
      </c>
      <c r="C103" s="13">
        <v>108</v>
      </c>
    </row>
    <row r="104" spans="1:5" ht="31.5" x14ac:dyDescent="0.2">
      <c r="A104" s="6" t="s">
        <v>201</v>
      </c>
      <c r="B104" s="7" t="s">
        <v>202</v>
      </c>
      <c r="C104" s="13">
        <v>10</v>
      </c>
    </row>
    <row r="105" spans="1:5" ht="78.75" x14ac:dyDescent="0.2">
      <c r="A105" s="8" t="s">
        <v>203</v>
      </c>
      <c r="B105" s="9" t="s">
        <v>204</v>
      </c>
      <c r="C105" s="12">
        <f>C106+C107+C108</f>
        <v>326</v>
      </c>
    </row>
    <row r="106" spans="1:5" ht="31.5" x14ac:dyDescent="0.2">
      <c r="A106" s="6" t="s">
        <v>15</v>
      </c>
      <c r="B106" s="7" t="s">
        <v>205</v>
      </c>
      <c r="C106" s="13">
        <v>125.6</v>
      </c>
    </row>
    <row r="107" spans="1:5" ht="31.5" x14ac:dyDescent="0.2">
      <c r="A107" s="6" t="s">
        <v>206</v>
      </c>
      <c r="B107" s="7" t="s">
        <v>207</v>
      </c>
      <c r="C107" s="13">
        <v>121.6</v>
      </c>
      <c r="E107" s="11" t="s">
        <v>315</v>
      </c>
    </row>
    <row r="108" spans="1:5" ht="15.75" x14ac:dyDescent="0.2">
      <c r="A108" s="6" t="s">
        <v>208</v>
      </c>
      <c r="B108" s="7" t="s">
        <v>209</v>
      </c>
      <c r="C108" s="13">
        <v>78.8</v>
      </c>
    </row>
    <row r="109" spans="1:5" ht="47.25" x14ac:dyDescent="0.2">
      <c r="A109" s="6" t="s">
        <v>210</v>
      </c>
      <c r="B109" s="7" t="s">
        <v>211</v>
      </c>
      <c r="C109" s="13">
        <v>660.2</v>
      </c>
      <c r="E109" s="11" t="s">
        <v>315</v>
      </c>
    </row>
    <row r="110" spans="1:5" ht="15.75" x14ac:dyDescent="0.2">
      <c r="A110" s="8" t="s">
        <v>212</v>
      </c>
      <c r="B110" s="9" t="s">
        <v>213</v>
      </c>
      <c r="C110" s="12">
        <f>C111+C113</f>
        <v>149.6</v>
      </c>
    </row>
    <row r="111" spans="1:5" ht="31.5" x14ac:dyDescent="0.2">
      <c r="A111" s="8" t="s">
        <v>214</v>
      </c>
      <c r="B111" s="9" t="s">
        <v>215</v>
      </c>
      <c r="C111" s="12">
        <f>C112</f>
        <v>59.5</v>
      </c>
    </row>
    <row r="112" spans="1:5" ht="47.25" x14ac:dyDescent="0.2">
      <c r="A112" s="6" t="s">
        <v>216</v>
      </c>
      <c r="B112" s="7" t="s">
        <v>217</v>
      </c>
      <c r="C112" s="13">
        <v>59.5</v>
      </c>
    </row>
    <row r="113" spans="1:5" ht="15.75" x14ac:dyDescent="0.2">
      <c r="A113" s="6" t="s">
        <v>218</v>
      </c>
      <c r="B113" s="7" t="s">
        <v>219</v>
      </c>
      <c r="C113" s="13">
        <v>90.1</v>
      </c>
    </row>
    <row r="114" spans="1:5" ht="15.75" x14ac:dyDescent="0.2">
      <c r="A114" s="8" t="s">
        <v>220</v>
      </c>
      <c r="B114" s="9" t="s">
        <v>221</v>
      </c>
      <c r="C114" s="12">
        <f>C115</f>
        <v>26</v>
      </c>
    </row>
    <row r="115" spans="1:5" ht="35.25" customHeight="1" x14ac:dyDescent="0.2">
      <c r="A115" s="6" t="s">
        <v>222</v>
      </c>
      <c r="B115" s="7" t="s">
        <v>223</v>
      </c>
      <c r="C115" s="13">
        <v>26</v>
      </c>
    </row>
    <row r="116" spans="1:5" ht="51" customHeight="1" x14ac:dyDescent="0.2">
      <c r="A116" s="6" t="s">
        <v>224</v>
      </c>
      <c r="B116" s="7" t="s">
        <v>225</v>
      </c>
      <c r="C116" s="13">
        <v>29.3</v>
      </c>
    </row>
    <row r="117" spans="1:5" ht="31.5" x14ac:dyDescent="0.2">
      <c r="A117" s="6" t="s">
        <v>226</v>
      </c>
      <c r="B117" s="7" t="s">
        <v>227</v>
      </c>
      <c r="C117" s="13">
        <v>20</v>
      </c>
    </row>
    <row r="118" spans="1:5" ht="31.5" x14ac:dyDescent="0.2">
      <c r="A118" s="8" t="s">
        <v>228</v>
      </c>
      <c r="B118" s="9" t="s">
        <v>229</v>
      </c>
      <c r="C118" s="12">
        <f>C119</f>
        <v>2834.5</v>
      </c>
    </row>
    <row r="119" spans="1:5" ht="31.5" x14ac:dyDescent="0.2">
      <c r="A119" s="6" t="s">
        <v>0</v>
      </c>
      <c r="B119" s="7" t="s">
        <v>230</v>
      </c>
      <c r="C119" s="13">
        <v>2834.5</v>
      </c>
      <c r="E119" s="10" t="s">
        <v>316</v>
      </c>
    </row>
    <row r="120" spans="1:5" ht="15.75" x14ac:dyDescent="0.2">
      <c r="A120" s="8" t="s">
        <v>231</v>
      </c>
      <c r="B120" s="9" t="s">
        <v>232</v>
      </c>
      <c r="C120" s="12">
        <f>C121+C123</f>
        <v>-23.4</v>
      </c>
    </row>
    <row r="121" spans="1:5" ht="19.5" customHeight="1" x14ac:dyDescent="0.2">
      <c r="A121" s="8" t="s">
        <v>233</v>
      </c>
      <c r="B121" s="9" t="s">
        <v>234</v>
      </c>
      <c r="C121" s="12">
        <f>C122</f>
        <v>-69</v>
      </c>
    </row>
    <row r="122" spans="1:5" ht="15.75" x14ac:dyDescent="0.2">
      <c r="A122" s="6" t="s">
        <v>1</v>
      </c>
      <c r="B122" s="7" t="s">
        <v>235</v>
      </c>
      <c r="C122" s="13">
        <v>-69</v>
      </c>
      <c r="E122" s="11" t="s">
        <v>318</v>
      </c>
    </row>
    <row r="123" spans="1:5" ht="15.75" x14ac:dyDescent="0.2">
      <c r="A123" s="8" t="s">
        <v>236</v>
      </c>
      <c r="B123" s="9" t="s">
        <v>237</v>
      </c>
      <c r="C123" s="12">
        <f>C124</f>
        <v>45.6</v>
      </c>
    </row>
    <row r="124" spans="1:5" ht="15.75" x14ac:dyDescent="0.2">
      <c r="A124" s="6" t="s">
        <v>2</v>
      </c>
      <c r="B124" s="7" t="s">
        <v>238</v>
      </c>
      <c r="C124" s="13">
        <v>45.6</v>
      </c>
    </row>
    <row r="125" spans="1:5" ht="21.75" customHeight="1" x14ac:dyDescent="0.2">
      <c r="A125" s="8" t="s">
        <v>239</v>
      </c>
      <c r="B125" s="9" t="s">
        <v>240</v>
      </c>
      <c r="C125" s="12">
        <f>C126+C159+C162+C165</f>
        <v>732403.20000000007</v>
      </c>
    </row>
    <row r="126" spans="1:5" ht="35.25" customHeight="1" x14ac:dyDescent="0.2">
      <c r="A126" s="8" t="s">
        <v>241</v>
      </c>
      <c r="B126" s="9" t="s">
        <v>242</v>
      </c>
      <c r="C126" s="12">
        <f>C127+C132+C139+C150</f>
        <v>736245.8</v>
      </c>
    </row>
    <row r="127" spans="1:5" ht="18" customHeight="1" x14ac:dyDescent="0.2">
      <c r="A127" s="8" t="s">
        <v>243</v>
      </c>
      <c r="B127" s="9" t="s">
        <v>244</v>
      </c>
      <c r="C127" s="12">
        <f>C128+C130</f>
        <v>106509.1</v>
      </c>
    </row>
    <row r="128" spans="1:5" ht="19.5" customHeight="1" x14ac:dyDescent="0.2">
      <c r="A128" s="8" t="s">
        <v>245</v>
      </c>
      <c r="B128" s="9" t="s">
        <v>246</v>
      </c>
      <c r="C128" s="12">
        <f>C129</f>
        <v>21418</v>
      </c>
    </row>
    <row r="129" spans="1:5" ht="21" customHeight="1" x14ac:dyDescent="0.2">
      <c r="A129" s="6" t="s">
        <v>247</v>
      </c>
      <c r="B129" s="7" t="s">
        <v>248</v>
      </c>
      <c r="C129" s="13">
        <v>21418</v>
      </c>
    </row>
    <row r="130" spans="1:5" ht="15.75" x14ac:dyDescent="0.2">
      <c r="A130" s="8" t="s">
        <v>249</v>
      </c>
      <c r="B130" s="9" t="s">
        <v>250</v>
      </c>
      <c r="C130" s="12">
        <f>C131</f>
        <v>85091.1</v>
      </c>
    </row>
    <row r="131" spans="1:5" ht="31.5" x14ac:dyDescent="0.2">
      <c r="A131" s="6" t="s">
        <v>3</v>
      </c>
      <c r="B131" s="7" t="s">
        <v>251</v>
      </c>
      <c r="C131" s="13">
        <v>85091.1</v>
      </c>
    </row>
    <row r="132" spans="1:5" ht="21.75" customHeight="1" x14ac:dyDescent="0.2">
      <c r="A132" s="8" t="s">
        <v>252</v>
      </c>
      <c r="B132" s="9" t="s">
        <v>253</v>
      </c>
      <c r="C132" s="12">
        <f>C133+C135+C137</f>
        <v>104331.2</v>
      </c>
    </row>
    <row r="133" spans="1:5" ht="31.5" x14ac:dyDescent="0.2">
      <c r="A133" s="8" t="s">
        <v>254</v>
      </c>
      <c r="B133" s="9" t="s">
        <v>255</v>
      </c>
      <c r="C133" s="12">
        <f>C134</f>
        <v>1014</v>
      </c>
    </row>
    <row r="134" spans="1:5" ht="31.5" x14ac:dyDescent="0.2">
      <c r="A134" s="6" t="s">
        <v>256</v>
      </c>
      <c r="B134" s="7" t="s">
        <v>257</v>
      </c>
      <c r="C134" s="13">
        <v>1014</v>
      </c>
    </row>
    <row r="135" spans="1:5" ht="31.5" x14ac:dyDescent="0.2">
      <c r="A135" s="8" t="s">
        <v>258</v>
      </c>
      <c r="B135" s="9" t="s">
        <v>259</v>
      </c>
      <c r="C135" s="12">
        <f>C136</f>
        <v>658</v>
      </c>
    </row>
    <row r="136" spans="1:5" ht="31.5" x14ac:dyDescent="0.2">
      <c r="A136" s="6" t="s">
        <v>17</v>
      </c>
      <c r="B136" s="7" t="s">
        <v>260</v>
      </c>
      <c r="C136" s="13">
        <v>658</v>
      </c>
    </row>
    <row r="137" spans="1:5" ht="15.75" x14ac:dyDescent="0.2">
      <c r="A137" s="8" t="s">
        <v>261</v>
      </c>
      <c r="B137" s="9" t="s">
        <v>262</v>
      </c>
      <c r="C137" s="12">
        <f>C138</f>
        <v>102659.2</v>
      </c>
    </row>
    <row r="138" spans="1:5" ht="15.75" x14ac:dyDescent="0.2">
      <c r="A138" s="6" t="s">
        <v>263</v>
      </c>
      <c r="B138" s="7" t="s">
        <v>264</v>
      </c>
      <c r="C138" s="13">
        <v>102659.2</v>
      </c>
    </row>
    <row r="139" spans="1:5" ht="15.75" x14ac:dyDescent="0.2">
      <c r="A139" s="8" t="s">
        <v>265</v>
      </c>
      <c r="B139" s="9" t="s">
        <v>266</v>
      </c>
      <c r="C139" s="12">
        <f>C140+C142+C144+C146+C148</f>
        <v>514744.7</v>
      </c>
    </row>
    <row r="140" spans="1:5" ht="31.5" x14ac:dyDescent="0.2">
      <c r="A140" s="8" t="s">
        <v>267</v>
      </c>
      <c r="B140" s="9" t="s">
        <v>268</v>
      </c>
      <c r="C140" s="12">
        <f>C141</f>
        <v>8.1999999999999993</v>
      </c>
    </row>
    <row r="141" spans="1:5" ht="47.25" x14ac:dyDescent="0.2">
      <c r="A141" s="6" t="s">
        <v>86</v>
      </c>
      <c r="B141" s="7" t="s">
        <v>269</v>
      </c>
      <c r="C141" s="13">
        <v>8.1999999999999993</v>
      </c>
      <c r="E141" s="11" t="s">
        <v>317</v>
      </c>
    </row>
    <row r="142" spans="1:5" ht="31.5" x14ac:dyDescent="0.2">
      <c r="A142" s="8" t="s">
        <v>270</v>
      </c>
      <c r="B142" s="9" t="s">
        <v>271</v>
      </c>
      <c r="C142" s="12">
        <f>C143</f>
        <v>6846</v>
      </c>
    </row>
    <row r="143" spans="1:5" ht="34.5" customHeight="1" x14ac:dyDescent="0.2">
      <c r="A143" s="6" t="s">
        <v>272</v>
      </c>
      <c r="B143" s="7" t="s">
        <v>273</v>
      </c>
      <c r="C143" s="13">
        <v>6846</v>
      </c>
    </row>
    <row r="144" spans="1:5" ht="31.5" x14ac:dyDescent="0.2">
      <c r="A144" s="8" t="s">
        <v>274</v>
      </c>
      <c r="B144" s="9" t="s">
        <v>275</v>
      </c>
      <c r="C144" s="12">
        <f>C145</f>
        <v>25339.3</v>
      </c>
    </row>
    <row r="145" spans="1:5" ht="31.5" x14ac:dyDescent="0.2">
      <c r="A145" s="6" t="s">
        <v>4</v>
      </c>
      <c r="B145" s="7" t="s">
        <v>276</v>
      </c>
      <c r="C145" s="13">
        <v>25339.3</v>
      </c>
    </row>
    <row r="146" spans="1:5" ht="31.5" x14ac:dyDescent="0.2">
      <c r="A146" s="8" t="s">
        <v>277</v>
      </c>
      <c r="B146" s="9" t="s">
        <v>278</v>
      </c>
      <c r="C146" s="12">
        <f>C147</f>
        <v>8834.5</v>
      </c>
    </row>
    <row r="147" spans="1:5" ht="31.5" x14ac:dyDescent="0.2">
      <c r="A147" s="6" t="s">
        <v>279</v>
      </c>
      <c r="B147" s="7" t="s">
        <v>280</v>
      </c>
      <c r="C147" s="13">
        <v>8834.5</v>
      </c>
    </row>
    <row r="148" spans="1:5" ht="15.75" x14ac:dyDescent="0.2">
      <c r="A148" s="8" t="s">
        <v>281</v>
      </c>
      <c r="B148" s="9" t="s">
        <v>282</v>
      </c>
      <c r="C148" s="12">
        <f>C149</f>
        <v>473716.7</v>
      </c>
    </row>
    <row r="149" spans="1:5" ht="15.75" x14ac:dyDescent="0.2">
      <c r="A149" s="6" t="s">
        <v>283</v>
      </c>
      <c r="B149" s="7" t="s">
        <v>284</v>
      </c>
      <c r="C149" s="13">
        <v>473716.7</v>
      </c>
    </row>
    <row r="150" spans="1:5" ht="15.75" x14ac:dyDescent="0.2">
      <c r="A150" s="8" t="s">
        <v>285</v>
      </c>
      <c r="B150" s="9" t="s">
        <v>286</v>
      </c>
      <c r="C150" s="12">
        <f>C151+C153+C155+C157</f>
        <v>10660.800000000001</v>
      </c>
    </row>
    <row r="151" spans="1:5" ht="47.25" x14ac:dyDescent="0.2">
      <c r="A151" s="8" t="s">
        <v>287</v>
      </c>
      <c r="B151" s="9" t="s">
        <v>288</v>
      </c>
      <c r="C151" s="12">
        <f>C152</f>
        <v>9156.6</v>
      </c>
    </row>
    <row r="152" spans="1:5" ht="47.25" x14ac:dyDescent="0.2">
      <c r="A152" s="6" t="s">
        <v>289</v>
      </c>
      <c r="B152" s="7" t="s">
        <v>290</v>
      </c>
      <c r="C152" s="13">
        <v>9156.6</v>
      </c>
      <c r="E152" s="11" t="s">
        <v>317</v>
      </c>
    </row>
    <row r="153" spans="1:5" ht="47.25" x14ac:dyDescent="0.2">
      <c r="A153" s="8" t="s">
        <v>291</v>
      </c>
      <c r="B153" s="9" t="s">
        <v>292</v>
      </c>
      <c r="C153" s="12">
        <f>C154</f>
        <v>446.6</v>
      </c>
    </row>
    <row r="154" spans="1:5" ht="31.5" x14ac:dyDescent="0.2">
      <c r="A154" s="6" t="s">
        <v>5</v>
      </c>
      <c r="B154" s="7" t="s">
        <v>293</v>
      </c>
      <c r="C154" s="13">
        <v>446.6</v>
      </c>
    </row>
    <row r="155" spans="1:5" ht="47.25" x14ac:dyDescent="0.2">
      <c r="A155" s="8" t="s">
        <v>294</v>
      </c>
      <c r="B155" s="9" t="s">
        <v>295</v>
      </c>
      <c r="C155" s="12">
        <f>C156</f>
        <v>88.6</v>
      </c>
    </row>
    <row r="156" spans="1:5" ht="63" x14ac:dyDescent="0.2">
      <c r="A156" s="6" t="s">
        <v>18</v>
      </c>
      <c r="B156" s="7" t="s">
        <v>296</v>
      </c>
      <c r="C156" s="13">
        <v>88.6</v>
      </c>
    </row>
    <row r="157" spans="1:5" ht="15.75" x14ac:dyDescent="0.2">
      <c r="A157" s="8" t="s">
        <v>297</v>
      </c>
      <c r="B157" s="9" t="s">
        <v>298</v>
      </c>
      <c r="C157" s="12">
        <f>C158</f>
        <v>969</v>
      </c>
    </row>
    <row r="158" spans="1:5" ht="19.5" customHeight="1" x14ac:dyDescent="0.2">
      <c r="A158" s="6" t="s">
        <v>299</v>
      </c>
      <c r="B158" s="7" t="s">
        <v>300</v>
      </c>
      <c r="C158" s="13">
        <v>969</v>
      </c>
    </row>
    <row r="159" spans="1:5" ht="22.5" customHeight="1" x14ac:dyDescent="0.2">
      <c r="A159" s="8" t="s">
        <v>301</v>
      </c>
      <c r="B159" s="9" t="s">
        <v>302</v>
      </c>
      <c r="C159" s="12">
        <f>C160</f>
        <v>401.5</v>
      </c>
    </row>
    <row r="160" spans="1:5" ht="31.5" x14ac:dyDescent="0.2">
      <c r="A160" s="8" t="s">
        <v>303</v>
      </c>
      <c r="B160" s="9" t="s">
        <v>304</v>
      </c>
      <c r="C160" s="12">
        <f>C161</f>
        <v>401.5</v>
      </c>
    </row>
    <row r="161" spans="1:5" ht="31.5" x14ac:dyDescent="0.2">
      <c r="A161" s="6" t="s">
        <v>305</v>
      </c>
      <c r="B161" s="7" t="s">
        <v>306</v>
      </c>
      <c r="C161" s="13">
        <v>401.5</v>
      </c>
    </row>
    <row r="162" spans="1:5" ht="21.75" customHeight="1" x14ac:dyDescent="0.2">
      <c r="A162" s="8" t="s">
        <v>307</v>
      </c>
      <c r="B162" s="9" t="s">
        <v>308</v>
      </c>
      <c r="C162" s="12">
        <f>C163</f>
        <v>120</v>
      </c>
    </row>
    <row r="163" spans="1:5" ht="22.5" customHeight="1" x14ac:dyDescent="0.2">
      <c r="A163" s="8" t="s">
        <v>309</v>
      </c>
      <c r="B163" s="9" t="s">
        <v>310</v>
      </c>
      <c r="C163" s="12">
        <f>C164</f>
        <v>120</v>
      </c>
    </row>
    <row r="164" spans="1:5" ht="31.5" x14ac:dyDescent="0.2">
      <c r="A164" s="6" t="s">
        <v>16</v>
      </c>
      <c r="B164" s="7" t="s">
        <v>311</v>
      </c>
      <c r="C164" s="13">
        <v>120</v>
      </c>
    </row>
    <row r="165" spans="1:5" ht="37.5" customHeight="1" x14ac:dyDescent="0.2">
      <c r="A165" s="8" t="s">
        <v>312</v>
      </c>
      <c r="B165" s="9" t="s">
        <v>313</v>
      </c>
      <c r="C165" s="12">
        <f>C166</f>
        <v>-4364.1000000000004</v>
      </c>
    </row>
    <row r="166" spans="1:5" ht="31.5" x14ac:dyDescent="0.2">
      <c r="A166" s="6" t="s">
        <v>6</v>
      </c>
      <c r="B166" s="7" t="s">
        <v>314</v>
      </c>
      <c r="C166" s="13">
        <v>-4364.1000000000004</v>
      </c>
      <c r="E166" s="11" t="s">
        <v>317</v>
      </c>
    </row>
    <row r="167" spans="1:5" ht="18.75" x14ac:dyDescent="0.3">
      <c r="A167" s="14" t="s">
        <v>319</v>
      </c>
      <c r="B167" s="15"/>
      <c r="C167" s="16">
        <f>C12</f>
        <v>1285315.7000000002</v>
      </c>
    </row>
    <row r="170" spans="1:5" x14ac:dyDescent="0.2">
      <c r="C170" s="1"/>
    </row>
  </sheetData>
  <mergeCells count="7">
    <mergeCell ref="A10:C10"/>
    <mergeCell ref="A1:C1"/>
    <mergeCell ref="A2:C2"/>
    <mergeCell ref="A3:C3"/>
    <mergeCell ref="A4:C4"/>
    <mergeCell ref="A7:C7"/>
    <mergeCell ref="A8:C8"/>
  </mergeCells>
  <pageMargins left="0.59055118110236227" right="0.31496062992125984" top="0.15748031496062992" bottom="0.35433070866141736" header="0.31496062992125984" footer="0.31496062992125984"/>
  <pageSetup paperSize="9" scale="6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Lisa</cp:lastModifiedBy>
  <cp:lastPrinted>2014-03-03T06:07:03Z</cp:lastPrinted>
  <dcterms:created xsi:type="dcterms:W3CDTF">2002-03-11T10:22:12Z</dcterms:created>
  <dcterms:modified xsi:type="dcterms:W3CDTF">2014-03-26T02:55:59Z</dcterms:modified>
</cp:coreProperties>
</file>